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comments1.xml><?xml version="1.0" encoding="utf-8"?>
<comments xmlns="http://schemas.openxmlformats.org/spreadsheetml/2006/main">
  <authors>
    <author>Левченко</author>
  </authors>
  <commentList>
    <comment ref="F22" authorId="0">
      <text>
        <r>
          <rPr>
            <b/>
            <sz val="8"/>
            <rFont val="Tahoma"/>
            <family val="0"/>
          </rPr>
          <t>Левченко:
Програма Несолонської сільської ради</t>
        </r>
      </text>
    </comment>
    <comment ref="C41" authorId="0">
      <text>
        <r>
          <rPr>
            <b/>
            <sz val="8"/>
            <rFont val="Tahoma"/>
            <family val="0"/>
          </rPr>
          <t>Левченко:</t>
        </r>
        <r>
          <rPr>
            <sz val="8"/>
            <rFont val="Tahoma"/>
            <family val="0"/>
          </rPr>
          <t xml:space="preserve">
Лист РВ УДТБ №183 12.03.12
Є але не працює автоматична система пож. Сигналізація в ЗОШ:
Барвинівка, Ярунь, Чижівка, Пилиповичі, Н Романівка, Несолонь, смт. Городниця</t>
        </r>
      </text>
    </comment>
    <comment ref="C53" authorId="0">
      <text>
        <r>
          <rPr>
            <b/>
            <sz val="8"/>
            <rFont val="Tahoma"/>
            <family val="0"/>
          </rPr>
          <t>Левченко:</t>
        </r>
        <r>
          <rPr>
            <sz val="8"/>
            <rFont val="Tahoma"/>
            <family val="0"/>
          </rPr>
          <t xml:space="preserve">
Лист РВ УДТБ 12.03.12 №183
Городницький будинок культури:
Автоматична пожежна сигналізація несправна та розкомплектована.</t>
        </r>
      </text>
    </comment>
    <comment ref="F57" authorId="0">
      <text>
        <r>
          <rPr>
            <b/>
            <sz val="8"/>
            <rFont val="Tahoma"/>
            <family val="0"/>
          </rPr>
          <t>Левченко:</t>
        </r>
        <r>
          <rPr>
            <sz val="8"/>
            <rFont val="Tahoma"/>
            <family val="0"/>
          </rPr>
          <t xml:space="preserve">
Програма Несолонської сільської ради</t>
        </r>
      </text>
    </comment>
  </commentList>
</comments>
</file>

<file path=xl/sharedStrings.xml><?xml version="1.0" encoding="utf-8"?>
<sst xmlns="http://schemas.openxmlformats.org/spreadsheetml/2006/main" count="134" uniqueCount="42">
  <si>
    <t>тис. грн.</t>
  </si>
  <si>
    <t>№</t>
  </si>
  <si>
    <t>Найменування завдання, заходів</t>
  </si>
  <si>
    <t>Суб"єкти виконання завдань, заходів</t>
  </si>
  <si>
    <t>Назва бюджету</t>
  </si>
  <si>
    <t>Разом за Програмою</t>
  </si>
  <si>
    <t>Всього за Програмою, в тому числі по завданнях:</t>
  </si>
  <si>
    <t xml:space="preserve">Всього </t>
  </si>
  <si>
    <t>сільський</t>
  </si>
  <si>
    <t>районний</t>
  </si>
  <si>
    <t xml:space="preserve">інші </t>
  </si>
  <si>
    <t>1.</t>
  </si>
  <si>
    <t>Організаційне забезпечення пожежної безпеки</t>
  </si>
  <si>
    <t>1.1. Створення та забезпечення функціонування підрозділів місцевої пожежної охорони</t>
  </si>
  <si>
    <t>Всього:</t>
  </si>
  <si>
    <t>с. Броницька Гута,                               Броницькогутянська сільська рада</t>
  </si>
  <si>
    <t>1.3. Підвищення вогнестійкості будинків і споруд закладів освіти, культури, медичних закладів</t>
  </si>
  <si>
    <t>Відділ освіти райдержадміністрації</t>
  </si>
  <si>
    <t>Відділ охорони здоров"я райдержадміністрації</t>
  </si>
  <si>
    <t>Відділ культури і туризму райдержадміністрації</t>
  </si>
  <si>
    <t>1.4. Обладнання об"єктів з масовим перебуванням людей автоматичною пожежною сигналізацією</t>
  </si>
  <si>
    <t>Городницька ЗОШ І-ІІІ ст.</t>
  </si>
  <si>
    <t>Новороманівська ЗОШ І-ІІІ ст.</t>
  </si>
  <si>
    <t>Пилиповицька ЗОШ І-ІІІ ст.</t>
  </si>
  <si>
    <t>Чижівська ЗОШ І-ІІІ ст.</t>
  </si>
  <si>
    <t>Ярунська ЗОШ І-ІІІ ст.</t>
  </si>
  <si>
    <t xml:space="preserve">Лебедівське стаціонарне відділення для постійного проживання одиноких непрацездатних  громадян та інвалідів </t>
  </si>
  <si>
    <t>Управління праці та соціального захисту населення райдержадміністрації</t>
  </si>
  <si>
    <t>Сільські, селищна ради</t>
  </si>
  <si>
    <t>1.9. Приведення та утримання електроустановок у відповідність до Правил улаштування електроустановок, перевірка стану захисного заземлення та випробування опору</t>
  </si>
  <si>
    <t>1.10. Проходження навчання з питань пожежної безпеки посадових осіб</t>
  </si>
  <si>
    <t>Сектор цивільного захисту населення райдержадміністрації</t>
  </si>
  <si>
    <t>1.6. Навчання непрацюючого населення правил пожежної безпеки, виготовлення листівок, плакатів, інформаційних щитів на протипожежну тематику</t>
  </si>
  <si>
    <t>1.7. Проведення районного та участь в обласному щорічному Всеукраїнському фестивалі Дружин юних пожежників та Всеукраїнській гри-випробуванні  «Котигорошко».</t>
  </si>
  <si>
    <t>1.8. Проведення районних змагань добровільних пожежних команд (дружин) району</t>
  </si>
  <si>
    <t>1.9. Придбання та обслуговування первинних засобів пожежогасіння</t>
  </si>
  <si>
    <t>Відділ освіти райдержадміністрації, сільські, селищна ради, КЗ "Центр первинної медико - санітарної допомоги</t>
  </si>
  <si>
    <t>Райдержадміністрація, сільські, селищна ради</t>
  </si>
  <si>
    <t xml:space="preserve">                                       ЗАХОДИ                                                                                                                                                                                                      забезпечення пожежної безпеки та орієнтовний обсяг їх фінансування                                                                          </t>
  </si>
  <si>
    <t xml:space="preserve">Додаток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районної ради від 25 березня 2015 року </t>
  </si>
  <si>
    <t>Заступник голови районної ради</t>
  </si>
  <si>
    <t>Д.В. Рудницький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</si>
</sst>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24"/>
      <color indexed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2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72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72" fontId="2" fillId="0" borderId="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172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72" fontId="2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1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72" fontId="2" fillId="0" borderId="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2" fillId="0" borderId="12" xfId="0" applyNumberFormat="1" applyFont="1" applyFill="1" applyBorder="1" applyAlignment="1">
      <alignment vertical="top" wrapText="1"/>
    </xf>
    <xf numFmtId="172" fontId="1" fillId="0" borderId="1" xfId="0" applyNumberFormat="1" applyFont="1" applyFill="1" applyBorder="1" applyAlignment="1" applyProtection="1">
      <alignment vertical="top" wrapText="1"/>
      <protection locked="0"/>
    </xf>
    <xf numFmtId="172" fontId="1" fillId="0" borderId="4" xfId="0" applyNumberFormat="1" applyFont="1" applyFill="1" applyBorder="1" applyAlignment="1" applyProtection="1">
      <alignment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72" fontId="1" fillId="0" borderId="4" xfId="0" applyNumberFormat="1" applyFont="1" applyFill="1" applyBorder="1" applyAlignment="1">
      <alignment vertical="top" wrapText="1"/>
    </xf>
    <xf numFmtId="172" fontId="2" fillId="0" borderId="5" xfId="0" applyNumberFormat="1" applyFont="1" applyFill="1" applyBorder="1" applyAlignment="1">
      <alignment vertical="top" wrapText="1"/>
    </xf>
    <xf numFmtId="172" fontId="1" fillId="0" borderId="5" xfId="0" applyNumberFormat="1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172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" fontId="1" fillId="0" borderId="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" fontId="1" fillId="0" borderId="3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" fontId="2" fillId="0" borderId="3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40</xdr:row>
      <xdr:rowOff>428625</xdr:rowOff>
    </xdr:from>
    <xdr:to>
      <xdr:col>9</xdr:col>
      <xdr:colOff>628650</xdr:colOff>
      <xdr:row>42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162800" y="9572625"/>
          <a:ext cx="3533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209550</xdr:colOff>
      <xdr:row>76</xdr:row>
      <xdr:rowOff>28575</xdr:rowOff>
    </xdr:from>
    <xdr:to>
      <xdr:col>9</xdr:col>
      <xdr:colOff>742950</xdr:colOff>
      <xdr:row>77</xdr:row>
      <xdr:rowOff>9525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7277100" y="17383125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209550</xdr:colOff>
      <xdr:row>80</xdr:row>
      <xdr:rowOff>9525</xdr:rowOff>
    </xdr:from>
    <xdr:to>
      <xdr:col>9</xdr:col>
      <xdr:colOff>742950</xdr:colOff>
      <xdr:row>80</xdr:row>
      <xdr:rowOff>190500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7277100" y="18164175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209550</xdr:colOff>
      <xdr:row>88</xdr:row>
      <xdr:rowOff>9525</xdr:rowOff>
    </xdr:from>
    <xdr:to>
      <xdr:col>9</xdr:col>
      <xdr:colOff>742950</xdr:colOff>
      <xdr:row>88</xdr:row>
      <xdr:rowOff>190500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7277100" y="19764375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104775</xdr:colOff>
      <xdr:row>55</xdr:row>
      <xdr:rowOff>0</xdr:rowOff>
    </xdr:from>
    <xdr:to>
      <xdr:col>9</xdr:col>
      <xdr:colOff>638175</xdr:colOff>
      <xdr:row>55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7172325" y="12706350"/>
          <a:ext cx="3533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95250</xdr:colOff>
      <xdr:row>23</xdr:row>
      <xdr:rowOff>190500</xdr:rowOff>
    </xdr:from>
    <xdr:to>
      <xdr:col>9</xdr:col>
      <xdr:colOff>628650</xdr:colOff>
      <xdr:row>25</xdr:row>
      <xdr:rowOff>9525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7162800" y="5924550"/>
          <a:ext cx="3533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рахунок кошторису відділу освіти</a:t>
          </a:r>
        </a:p>
      </xdr:txBody>
    </xdr:sp>
    <xdr:clientData/>
  </xdr:twoCellAnchor>
  <xdr:twoCellAnchor>
    <xdr:from>
      <xdr:col>4</xdr:col>
      <xdr:colOff>104775</xdr:colOff>
      <xdr:row>29</xdr:row>
      <xdr:rowOff>0</xdr:rowOff>
    </xdr:from>
    <xdr:to>
      <xdr:col>9</xdr:col>
      <xdr:colOff>638175</xdr:colOff>
      <xdr:row>29</xdr:row>
      <xdr:rowOff>180975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7172325" y="6934200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104775</xdr:colOff>
      <xdr:row>33</xdr:row>
      <xdr:rowOff>0</xdr:rowOff>
    </xdr:from>
    <xdr:to>
      <xdr:col>9</xdr:col>
      <xdr:colOff>638175</xdr:colOff>
      <xdr:row>33</xdr:row>
      <xdr:rowOff>180975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7172325" y="7734300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95250</xdr:colOff>
      <xdr:row>41</xdr:row>
      <xdr:rowOff>180975</xdr:rowOff>
    </xdr:from>
    <xdr:to>
      <xdr:col>9</xdr:col>
      <xdr:colOff>628650</xdr:colOff>
      <xdr:row>42</xdr:row>
      <xdr:rowOff>190500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7162800" y="9763125"/>
          <a:ext cx="3533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104775</xdr:colOff>
      <xdr:row>42</xdr:row>
      <xdr:rowOff>180975</xdr:rowOff>
    </xdr:from>
    <xdr:to>
      <xdr:col>9</xdr:col>
      <xdr:colOff>638175</xdr:colOff>
      <xdr:row>43</xdr:row>
      <xdr:rowOff>190500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7172325" y="9963150"/>
          <a:ext cx="3533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123825</xdr:colOff>
      <xdr:row>43</xdr:row>
      <xdr:rowOff>190500</xdr:rowOff>
    </xdr:from>
    <xdr:to>
      <xdr:col>9</xdr:col>
      <xdr:colOff>647700</xdr:colOff>
      <xdr:row>45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7191375" y="10172700"/>
          <a:ext cx="3524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123825</xdr:colOff>
      <xdr:row>44</xdr:row>
      <xdr:rowOff>180975</xdr:rowOff>
    </xdr:from>
    <xdr:to>
      <xdr:col>9</xdr:col>
      <xdr:colOff>647700</xdr:colOff>
      <xdr:row>45</xdr:row>
      <xdr:rowOff>190500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7191375" y="10363200"/>
          <a:ext cx="3524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123825</xdr:colOff>
      <xdr:row>46</xdr:row>
      <xdr:rowOff>28575</xdr:rowOff>
    </xdr:from>
    <xdr:to>
      <xdr:col>9</xdr:col>
      <xdr:colOff>647700</xdr:colOff>
      <xdr:row>46</xdr:row>
      <xdr:rowOff>238125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7191375" y="10610850"/>
          <a:ext cx="3524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123825</xdr:colOff>
      <xdr:row>46</xdr:row>
      <xdr:rowOff>266700</xdr:rowOff>
    </xdr:from>
    <xdr:to>
      <xdr:col>9</xdr:col>
      <xdr:colOff>647700</xdr:colOff>
      <xdr:row>47</xdr:row>
      <xdr:rowOff>200025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7191375" y="10848975"/>
          <a:ext cx="3524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142875</xdr:colOff>
      <xdr:row>53</xdr:row>
      <xdr:rowOff>180975</xdr:rowOff>
    </xdr:from>
    <xdr:to>
      <xdr:col>9</xdr:col>
      <xdr:colOff>676275</xdr:colOff>
      <xdr:row>54</xdr:row>
      <xdr:rowOff>190500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7210425" y="12477750"/>
          <a:ext cx="3533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проводиться під час капітального ремонту</a:t>
          </a:r>
        </a:p>
      </xdr:txBody>
    </xdr:sp>
    <xdr:clientData/>
  </xdr:twoCellAnchor>
  <xdr:twoCellAnchor>
    <xdr:from>
      <xdr:col>4</xdr:col>
      <xdr:colOff>95250</xdr:colOff>
      <xdr:row>70</xdr:row>
      <xdr:rowOff>171450</xdr:rowOff>
    </xdr:from>
    <xdr:to>
      <xdr:col>9</xdr:col>
      <xdr:colOff>628650</xdr:colOff>
      <xdr:row>71</xdr:row>
      <xdr:rowOff>190500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7162800" y="16325850"/>
          <a:ext cx="3533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рахунок кошторису відділу освіти</a:t>
          </a:r>
        </a:p>
      </xdr:txBody>
    </xdr:sp>
    <xdr:clientData/>
  </xdr:twoCellAnchor>
  <xdr:twoCellAnchor>
    <xdr:from>
      <xdr:col>4</xdr:col>
      <xdr:colOff>95250</xdr:colOff>
      <xdr:row>82</xdr:row>
      <xdr:rowOff>190500</xdr:rowOff>
    </xdr:from>
    <xdr:to>
      <xdr:col>9</xdr:col>
      <xdr:colOff>628650</xdr:colOff>
      <xdr:row>84</xdr:row>
      <xdr:rowOff>9525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7162800" y="18745200"/>
          <a:ext cx="3533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рахунок кошторису управління праці</a:t>
          </a:r>
        </a:p>
      </xdr:txBody>
    </xdr:sp>
    <xdr:clientData/>
  </xdr:twoCellAnchor>
  <xdr:twoCellAnchor>
    <xdr:from>
      <xdr:col>4</xdr:col>
      <xdr:colOff>104775</xdr:colOff>
      <xdr:row>91</xdr:row>
      <xdr:rowOff>38100</xdr:rowOff>
    </xdr:from>
    <xdr:to>
      <xdr:col>9</xdr:col>
      <xdr:colOff>638175</xdr:colOff>
      <xdr:row>91</xdr:row>
      <xdr:rowOff>257175</xdr:rowOff>
    </xdr:to>
    <xdr:sp>
      <xdr:nvSpPr>
        <xdr:cNvPr id="18" name="TextBox 33"/>
        <xdr:cNvSpPr txBox="1">
          <a:spLocks noChangeArrowheads="1"/>
        </xdr:cNvSpPr>
      </xdr:nvSpPr>
      <xdr:spPr>
        <a:xfrm>
          <a:off x="7172325" y="20402550"/>
          <a:ext cx="3533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рахунок кошторису управління праці</a:t>
          </a:r>
        </a:p>
      </xdr:txBody>
    </xdr:sp>
    <xdr:clientData/>
  </xdr:twoCellAnchor>
  <xdr:twoCellAnchor>
    <xdr:from>
      <xdr:col>4</xdr:col>
      <xdr:colOff>104775</xdr:colOff>
      <xdr:row>92</xdr:row>
      <xdr:rowOff>66675</xdr:rowOff>
    </xdr:from>
    <xdr:to>
      <xdr:col>9</xdr:col>
      <xdr:colOff>638175</xdr:colOff>
      <xdr:row>92</xdr:row>
      <xdr:rowOff>247650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7172325" y="20745450"/>
          <a:ext cx="3533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згідно сільських програм</a:t>
          </a:r>
        </a:p>
      </xdr:txBody>
    </xdr:sp>
    <xdr:clientData/>
  </xdr:twoCellAnchor>
  <xdr:twoCellAnchor>
    <xdr:from>
      <xdr:col>4</xdr:col>
      <xdr:colOff>200025</xdr:colOff>
      <xdr:row>95</xdr:row>
      <xdr:rowOff>190500</xdr:rowOff>
    </xdr:from>
    <xdr:to>
      <xdr:col>9</xdr:col>
      <xdr:colOff>723900</xdr:colOff>
      <xdr:row>98</xdr:row>
      <xdr:rowOff>28575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7267575" y="21812250"/>
          <a:ext cx="3524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рахунок власних бюджетів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74;&#1110;&#1076;&#1076;&#1110;&#1083;%20&#1053;&#1057;\7_&#1055;&#1056;&#1054;&#1043;&#1056;&#1040;&#1052;&#1048;%20&#1050;&#1054;&#1064;&#1058;&#1048;\1_&#1055;&#1088;&#1086;&#1075;&#1088;&#1072;&#1084;&#1080;%20&#1056;&#1040;&#1049;&#1054;&#1053;\&#1055;&#1088;&#1086;&#1075;&#1088;&#1072;&#1084;&#1072;%20&#1087;&#1086;&#1078;&#1077;&#1078;&#1085;&#1086;&#1080;%20&#1073;&#1077;&#1079;&#1087;&#1077;&#1082;&#1080;%20&#1085;&#1072;%202011-2015\2_&#1044;&#1086;&#1076;&#1072;&#1090;&#1086;&#1082;%201_2%20&#1076;&#1086;%20&#1087;&#1088;&#1086;&#1075;&#1088;&#1072;&#1084;&#1080;%20&#1087;&#1086;&#1078;&#1073;&#1077;&#1079;&#1087;&#1077;&#1082;&#1080;%20&#1085;&#1072;%2020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Додаток 2"/>
      <sheetName val="По пунктах"/>
    </sheetNames>
    <sheetDataSet>
      <sheetData sheetId="2">
        <row r="2">
          <cell r="I2">
            <v>0</v>
          </cell>
          <cell r="J2">
            <v>0.1</v>
          </cell>
          <cell r="K2">
            <v>0</v>
          </cell>
          <cell r="L2">
            <v>0.1</v>
          </cell>
          <cell r="M2">
            <v>0</v>
          </cell>
          <cell r="P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97">
      <selection activeCell="H101" sqref="H101:J101"/>
    </sheetView>
  </sheetViews>
  <sheetFormatPr defaultColWidth="9.00390625" defaultRowHeight="12.75"/>
  <cols>
    <col min="1" max="1" width="5.75390625" style="18" customWidth="1"/>
    <col min="2" max="2" width="41.75390625" style="18" customWidth="1"/>
    <col min="3" max="3" width="33.375" style="18" customWidth="1"/>
    <col min="4" max="4" width="11.875" style="18" customWidth="1"/>
    <col min="5" max="7" width="7.625" style="18" customWidth="1"/>
    <col min="8" max="8" width="8.375" style="18" customWidth="1"/>
    <col min="9" max="9" width="8.125" style="18" customWidth="1"/>
    <col min="10" max="10" width="12.25390625" style="18" customWidth="1"/>
    <col min="11" max="16384" width="9.125" style="18" customWidth="1"/>
  </cols>
  <sheetData>
    <row r="1" spans="3:10" ht="49.5" customHeight="1">
      <c r="C1" s="19"/>
      <c r="H1" s="43" t="s">
        <v>39</v>
      </c>
      <c r="I1" s="44"/>
      <c r="J1" s="44"/>
    </row>
    <row r="2" spans="1:10" ht="49.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</row>
    <row r="3" spans="5:10" ht="16.5" thickBot="1">
      <c r="E3" s="43" t="s">
        <v>0</v>
      </c>
      <c r="F3" s="43"/>
      <c r="G3" s="43"/>
      <c r="H3" s="43"/>
      <c r="I3" s="43"/>
      <c r="J3" s="43"/>
    </row>
    <row r="4" spans="1:10" s="7" customFormat="1" ht="32.25" thickBot="1">
      <c r="A4" s="20" t="s">
        <v>1</v>
      </c>
      <c r="B4" s="21" t="s">
        <v>2</v>
      </c>
      <c r="C4" s="21" t="s">
        <v>3</v>
      </c>
      <c r="D4" s="22" t="s">
        <v>4</v>
      </c>
      <c r="E4" s="22">
        <v>2011</v>
      </c>
      <c r="F4" s="22">
        <v>2012</v>
      </c>
      <c r="G4" s="22">
        <v>2013</v>
      </c>
      <c r="H4" s="22">
        <v>2014</v>
      </c>
      <c r="I4" s="22">
        <v>2015</v>
      </c>
      <c r="J4" s="22" t="s">
        <v>5</v>
      </c>
    </row>
    <row r="5" spans="1:11" ht="15.75">
      <c r="A5" s="23"/>
      <c r="B5" s="45" t="s">
        <v>6</v>
      </c>
      <c r="C5" s="45"/>
      <c r="D5" s="8" t="s">
        <v>7</v>
      </c>
      <c r="E5" s="24">
        <f aca="true" t="shared" si="0" ref="E5:J8">E9</f>
        <v>119.25</v>
      </c>
      <c r="F5" s="24">
        <f t="shared" si="0"/>
        <v>131</v>
      </c>
      <c r="G5" s="24">
        <f t="shared" si="0"/>
        <v>149.5</v>
      </c>
      <c r="H5" s="24">
        <f t="shared" si="0"/>
        <v>170.7</v>
      </c>
      <c r="I5" s="24">
        <f t="shared" si="0"/>
        <v>221.7</v>
      </c>
      <c r="J5" s="24">
        <f t="shared" si="0"/>
        <v>792.1500000000001</v>
      </c>
      <c r="K5" s="25"/>
    </row>
    <row r="6" spans="1:11" ht="15.75">
      <c r="A6" s="26"/>
      <c r="B6" s="46"/>
      <c r="C6" s="46"/>
      <c r="D6" s="14" t="s">
        <v>8</v>
      </c>
      <c r="E6" s="17">
        <f t="shared" si="0"/>
        <v>0</v>
      </c>
      <c r="F6" s="17">
        <f t="shared" si="0"/>
        <v>3.1</v>
      </c>
      <c r="G6" s="17">
        <f t="shared" si="0"/>
        <v>0</v>
      </c>
      <c r="H6" s="17">
        <f t="shared" si="0"/>
        <v>0.1</v>
      </c>
      <c r="I6" s="17">
        <f t="shared" si="0"/>
        <v>70</v>
      </c>
      <c r="J6" s="17">
        <f t="shared" si="0"/>
        <v>73.2</v>
      </c>
      <c r="K6" s="25"/>
    </row>
    <row r="7" spans="1:11" ht="15.75">
      <c r="A7" s="26"/>
      <c r="B7" s="46"/>
      <c r="C7" s="46"/>
      <c r="D7" s="14" t="s">
        <v>9</v>
      </c>
      <c r="E7" s="17">
        <f t="shared" si="0"/>
        <v>119.25</v>
      </c>
      <c r="F7" s="17">
        <f t="shared" si="0"/>
        <v>127.9</v>
      </c>
      <c r="G7" s="17">
        <f t="shared" si="0"/>
        <v>149.5</v>
      </c>
      <c r="H7" s="17">
        <f t="shared" si="0"/>
        <v>170.6</v>
      </c>
      <c r="I7" s="17">
        <f t="shared" si="0"/>
        <v>151.7</v>
      </c>
      <c r="J7" s="17">
        <f t="shared" si="0"/>
        <v>718.95</v>
      </c>
      <c r="K7" s="25"/>
    </row>
    <row r="8" spans="1:11" ht="16.5" thickBot="1">
      <c r="A8" s="28"/>
      <c r="B8" s="47"/>
      <c r="C8" s="47"/>
      <c r="D8" s="15" t="s">
        <v>10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5"/>
    </row>
    <row r="9" spans="1:10" s="31" customFormat="1" ht="16.5" customHeight="1">
      <c r="A9" s="45" t="s">
        <v>11</v>
      </c>
      <c r="B9" s="45" t="s">
        <v>12</v>
      </c>
      <c r="C9" s="45"/>
      <c r="D9" s="30" t="s">
        <v>7</v>
      </c>
      <c r="E9" s="24">
        <f aca="true" t="shared" si="1" ref="E9:J9">E10+E11+E12</f>
        <v>119.25</v>
      </c>
      <c r="F9" s="24">
        <f t="shared" si="1"/>
        <v>131</v>
      </c>
      <c r="G9" s="24">
        <f t="shared" si="1"/>
        <v>149.5</v>
      </c>
      <c r="H9" s="24">
        <f t="shared" si="1"/>
        <v>170.7</v>
      </c>
      <c r="I9" s="24">
        <f t="shared" si="1"/>
        <v>221.7</v>
      </c>
      <c r="J9" s="24">
        <f t="shared" si="1"/>
        <v>792.1500000000001</v>
      </c>
    </row>
    <row r="10" spans="1:10" s="31" customFormat="1" ht="16.5" customHeight="1">
      <c r="A10" s="48"/>
      <c r="B10" s="48"/>
      <c r="C10" s="48"/>
      <c r="D10" s="14" t="s">
        <v>8</v>
      </c>
      <c r="E10" s="17"/>
      <c r="F10" s="17">
        <f>F14+F22+F38+F57+F61+F65+F69+F93</f>
        <v>3.1</v>
      </c>
      <c r="G10" s="17"/>
      <c r="H10" s="17">
        <f>H14+H22+H38+H57+H61+H65+H69+H93</f>
        <v>0.1</v>
      </c>
      <c r="I10" s="17">
        <f>I14+I22+I38+I57+I61+I65+I69+I93</f>
        <v>70</v>
      </c>
      <c r="J10" s="17">
        <f>J14+J22+J38+J57+J61+J65+J69+J93</f>
        <v>73.2</v>
      </c>
    </row>
    <row r="11" spans="1:10" s="31" customFormat="1" ht="16.5" customHeight="1">
      <c r="A11" s="48"/>
      <c r="B11" s="48"/>
      <c r="C11" s="48"/>
      <c r="D11" s="14" t="s">
        <v>9</v>
      </c>
      <c r="E11" s="17">
        <f aca="true" t="shared" si="2" ref="E11:J11">E15+E23+E39+E58+E62+E66+E98</f>
        <v>119.25</v>
      </c>
      <c r="F11" s="17">
        <f t="shared" si="2"/>
        <v>127.9</v>
      </c>
      <c r="G11" s="17">
        <f t="shared" si="2"/>
        <v>149.5</v>
      </c>
      <c r="H11" s="17">
        <f t="shared" si="2"/>
        <v>170.6</v>
      </c>
      <c r="I11" s="17">
        <f t="shared" si="2"/>
        <v>151.7</v>
      </c>
      <c r="J11" s="17">
        <f t="shared" si="2"/>
        <v>718.95</v>
      </c>
    </row>
    <row r="12" spans="1:10" s="31" customFormat="1" ht="16.5" customHeight="1" thickBot="1">
      <c r="A12" s="48"/>
      <c r="B12" s="48"/>
      <c r="C12" s="48"/>
      <c r="D12" s="27" t="s">
        <v>10</v>
      </c>
      <c r="E12" s="32"/>
      <c r="F12" s="32">
        <f>F16+F24+F40+F59+F63+F67+F71+F95+F99</f>
        <v>0</v>
      </c>
      <c r="G12" s="32">
        <f>G16+G24+G40+G59+G63+G67+G71+G95+G99</f>
        <v>0</v>
      </c>
      <c r="H12" s="32">
        <f>H16+H24+H40+H59+H63+H67+H71+H95+H99</f>
        <v>0</v>
      </c>
      <c r="I12" s="32">
        <f>I16+I24+I40+I59+I63+I67+I71+I95+I99</f>
        <v>0</v>
      </c>
      <c r="J12" s="32">
        <f>J16+J24+J40+J59+J63+J67+J71+J95+J99</f>
        <v>0</v>
      </c>
    </row>
    <row r="13" spans="1:10" ht="15.75">
      <c r="A13" s="49"/>
      <c r="B13" s="45" t="s">
        <v>13</v>
      </c>
      <c r="C13" s="49"/>
      <c r="D13" s="8" t="s">
        <v>14</v>
      </c>
      <c r="E13" s="9">
        <f aca="true" t="shared" si="3" ref="E13:J13">E17</f>
        <v>100</v>
      </c>
      <c r="F13" s="9">
        <f t="shared" si="3"/>
        <v>120</v>
      </c>
      <c r="G13" s="9">
        <f t="shared" si="3"/>
        <v>140</v>
      </c>
      <c r="H13" s="9">
        <f t="shared" si="3"/>
        <v>160</v>
      </c>
      <c r="I13" s="9">
        <f t="shared" si="3"/>
        <v>210</v>
      </c>
      <c r="J13" s="9">
        <f t="shared" si="3"/>
        <v>660</v>
      </c>
    </row>
    <row r="14" spans="1:10" ht="15.75">
      <c r="A14" s="50"/>
      <c r="B14" s="46"/>
      <c r="C14" s="50"/>
      <c r="D14" s="1" t="s">
        <v>8</v>
      </c>
      <c r="E14" s="6"/>
      <c r="F14" s="6"/>
      <c r="G14" s="6"/>
      <c r="H14" s="3"/>
      <c r="I14" s="3">
        <f>I18</f>
        <v>70</v>
      </c>
      <c r="J14" s="3">
        <f>SUM(E14:I14)</f>
        <v>70</v>
      </c>
    </row>
    <row r="15" spans="1:10" ht="15.75">
      <c r="A15" s="50"/>
      <c r="B15" s="46"/>
      <c r="C15" s="50"/>
      <c r="D15" s="1" t="s">
        <v>9</v>
      </c>
      <c r="E15" s="3">
        <f>E19</f>
        <v>100</v>
      </c>
      <c r="F15" s="3">
        <f>F19</f>
        <v>120</v>
      </c>
      <c r="G15" s="3">
        <f>G19</f>
        <v>140</v>
      </c>
      <c r="H15" s="3">
        <f>H19</f>
        <v>160</v>
      </c>
      <c r="I15" s="3">
        <f>I19</f>
        <v>140</v>
      </c>
      <c r="J15" s="3">
        <f>SUM(E15:I15)</f>
        <v>660</v>
      </c>
    </row>
    <row r="16" spans="1:10" ht="15.75">
      <c r="A16" s="51"/>
      <c r="B16" s="52"/>
      <c r="C16" s="51"/>
      <c r="D16" s="1" t="s">
        <v>10</v>
      </c>
      <c r="E16" s="3"/>
      <c r="F16" s="3"/>
      <c r="G16" s="3"/>
      <c r="H16" s="3"/>
      <c r="I16" s="3"/>
      <c r="J16" s="3"/>
    </row>
    <row r="17" spans="1:10" ht="15.75" customHeight="1">
      <c r="A17" s="54"/>
      <c r="B17" s="54"/>
      <c r="C17" s="54" t="s">
        <v>15</v>
      </c>
      <c r="D17" s="2" t="s">
        <v>14</v>
      </c>
      <c r="E17" s="3">
        <f aca="true" t="shared" si="4" ref="E17:J17">SUM(E18:E20)</f>
        <v>100</v>
      </c>
      <c r="F17" s="3">
        <f t="shared" si="4"/>
        <v>120</v>
      </c>
      <c r="G17" s="3">
        <f t="shared" si="4"/>
        <v>140</v>
      </c>
      <c r="H17" s="3">
        <f t="shared" si="4"/>
        <v>160</v>
      </c>
      <c r="I17" s="3">
        <f t="shared" si="4"/>
        <v>210</v>
      </c>
      <c r="J17" s="3">
        <f t="shared" si="4"/>
        <v>660</v>
      </c>
    </row>
    <row r="18" spans="1:10" ht="15.75">
      <c r="A18" s="50"/>
      <c r="B18" s="50"/>
      <c r="C18" s="50"/>
      <c r="D18" s="1" t="s">
        <v>8</v>
      </c>
      <c r="E18" s="10"/>
      <c r="F18" s="10"/>
      <c r="G18" s="10"/>
      <c r="H18" s="10"/>
      <c r="I18" s="33">
        <v>70</v>
      </c>
      <c r="J18" s="3"/>
    </row>
    <row r="19" spans="1:10" ht="15.75">
      <c r="A19" s="50"/>
      <c r="B19" s="50"/>
      <c r="C19" s="50"/>
      <c r="D19" s="1" t="s">
        <v>9</v>
      </c>
      <c r="E19" s="10">
        <v>100</v>
      </c>
      <c r="F19" s="10">
        <v>120</v>
      </c>
      <c r="G19" s="10">
        <v>140</v>
      </c>
      <c r="H19" s="10">
        <v>160</v>
      </c>
      <c r="I19" s="10">
        <v>140</v>
      </c>
      <c r="J19" s="3">
        <f>SUM(E19:I19)</f>
        <v>660</v>
      </c>
    </row>
    <row r="20" spans="1:10" ht="16.5" thickBot="1">
      <c r="A20" s="55"/>
      <c r="B20" s="55"/>
      <c r="C20" s="55"/>
      <c r="D20" s="13" t="s">
        <v>10</v>
      </c>
      <c r="E20" s="34"/>
      <c r="F20" s="34"/>
      <c r="G20" s="35"/>
      <c r="H20" s="35"/>
      <c r="I20" s="35"/>
      <c r="J20" s="36"/>
    </row>
    <row r="21" spans="1:10" ht="15.75" customHeight="1">
      <c r="A21" s="49"/>
      <c r="B21" s="45" t="s">
        <v>16</v>
      </c>
      <c r="C21" s="51"/>
      <c r="D21" s="16" t="s">
        <v>14</v>
      </c>
      <c r="E21" s="37"/>
      <c r="F21" s="37">
        <f>F22+F25+F29+F33</f>
        <v>3</v>
      </c>
      <c r="G21" s="37"/>
      <c r="H21" s="37"/>
      <c r="I21" s="37"/>
      <c r="J21" s="37">
        <f>J22+J25+J29+J33</f>
        <v>3</v>
      </c>
    </row>
    <row r="22" spans="1:10" ht="15.75">
      <c r="A22" s="48"/>
      <c r="B22" s="58"/>
      <c r="C22" s="53"/>
      <c r="D22" s="1" t="s">
        <v>8</v>
      </c>
      <c r="E22" s="3"/>
      <c r="F22" s="3">
        <f>'[1]По пунктах'!P2</f>
        <v>3</v>
      </c>
      <c r="G22" s="3"/>
      <c r="H22" s="3"/>
      <c r="I22" s="3"/>
      <c r="J22" s="3">
        <f>SUM(E22:I22)</f>
        <v>3</v>
      </c>
    </row>
    <row r="23" spans="1:10" ht="15.75">
      <c r="A23" s="48"/>
      <c r="B23" s="58"/>
      <c r="C23" s="53"/>
      <c r="D23" s="1" t="s">
        <v>9</v>
      </c>
      <c r="E23" s="38"/>
      <c r="F23" s="38"/>
      <c r="G23" s="38"/>
      <c r="H23" s="38"/>
      <c r="I23" s="38"/>
      <c r="J23" s="38"/>
    </row>
    <row r="24" spans="1:10" ht="15.75">
      <c r="A24" s="48"/>
      <c r="B24" s="58"/>
      <c r="C24" s="53"/>
      <c r="D24" s="1" t="s">
        <v>10</v>
      </c>
      <c r="E24" s="3"/>
      <c r="F24" s="3"/>
      <c r="G24" s="1"/>
      <c r="H24" s="1"/>
      <c r="I24" s="1"/>
      <c r="J24" s="3"/>
    </row>
    <row r="25" spans="1:10" ht="15.75" customHeight="1">
      <c r="A25" s="56"/>
      <c r="B25" s="56"/>
      <c r="C25" s="54" t="s">
        <v>17</v>
      </c>
      <c r="D25" s="2" t="s">
        <v>14</v>
      </c>
      <c r="E25" s="3"/>
      <c r="F25" s="3"/>
      <c r="G25" s="3"/>
      <c r="H25" s="3"/>
      <c r="I25" s="3"/>
      <c r="J25" s="3"/>
    </row>
    <row r="26" spans="1:10" ht="15.75">
      <c r="A26" s="57"/>
      <c r="B26" s="57"/>
      <c r="C26" s="57"/>
      <c r="D26" s="1" t="s">
        <v>8</v>
      </c>
      <c r="E26" s="10"/>
      <c r="F26" s="10"/>
      <c r="G26" s="10"/>
      <c r="H26" s="10"/>
      <c r="I26" s="10"/>
      <c r="J26" s="1"/>
    </row>
    <row r="27" spans="1:10" ht="15.75">
      <c r="A27" s="60"/>
      <c r="B27" s="60"/>
      <c r="C27" s="54" t="s">
        <v>17</v>
      </c>
      <c r="D27" s="1" t="s">
        <v>9</v>
      </c>
      <c r="E27" s="33"/>
      <c r="F27" s="33"/>
      <c r="G27" s="33"/>
      <c r="H27" s="33"/>
      <c r="I27" s="33"/>
      <c r="J27" s="3"/>
    </row>
    <row r="28" spans="1:10" ht="15.75">
      <c r="A28" s="56"/>
      <c r="B28" s="56"/>
      <c r="C28" s="57"/>
      <c r="D28" s="5" t="s">
        <v>10</v>
      </c>
      <c r="E28" s="11"/>
      <c r="F28" s="11"/>
      <c r="G28" s="11"/>
      <c r="H28" s="11"/>
      <c r="I28" s="11"/>
      <c r="J28" s="39"/>
    </row>
    <row r="29" spans="1:10" s="4" customFormat="1" ht="15.75" customHeight="1">
      <c r="A29" s="56"/>
      <c r="B29" s="56"/>
      <c r="C29" s="59" t="s">
        <v>18</v>
      </c>
      <c r="D29" s="2" t="s">
        <v>7</v>
      </c>
      <c r="E29" s="3"/>
      <c r="F29" s="3"/>
      <c r="G29" s="3"/>
      <c r="H29" s="1"/>
      <c r="I29" s="1"/>
      <c r="J29" s="3"/>
    </row>
    <row r="30" spans="1:10" s="4" customFormat="1" ht="15.75" customHeight="1">
      <c r="A30" s="56"/>
      <c r="B30" s="56"/>
      <c r="C30" s="62"/>
      <c r="D30" s="1" t="s">
        <v>8</v>
      </c>
      <c r="E30" s="10"/>
      <c r="F30" s="10"/>
      <c r="G30" s="10"/>
      <c r="H30" s="10"/>
      <c r="I30" s="10"/>
      <c r="J30" s="3"/>
    </row>
    <row r="31" spans="1:10" s="4" customFormat="1" ht="15.75" customHeight="1">
      <c r="A31" s="56"/>
      <c r="B31" s="56"/>
      <c r="C31" s="62"/>
      <c r="D31" s="1" t="s">
        <v>9</v>
      </c>
      <c r="E31" s="10"/>
      <c r="F31" s="10"/>
      <c r="G31" s="10"/>
      <c r="H31" s="10"/>
      <c r="I31" s="10"/>
      <c r="J31" s="3"/>
    </row>
    <row r="32" spans="1:10" s="4" customFormat="1" ht="15.75" customHeight="1">
      <c r="A32" s="57"/>
      <c r="B32" s="57"/>
      <c r="C32" s="62"/>
      <c r="D32" s="1" t="s">
        <v>10</v>
      </c>
      <c r="E32" s="11"/>
      <c r="F32" s="11"/>
      <c r="G32" s="11"/>
      <c r="H32" s="11"/>
      <c r="I32" s="11"/>
      <c r="J32" s="3"/>
    </row>
    <row r="33" spans="1:10" s="4" customFormat="1" ht="15.75">
      <c r="A33" s="59"/>
      <c r="B33" s="59"/>
      <c r="C33" s="59" t="s">
        <v>19</v>
      </c>
      <c r="D33" s="2" t="s">
        <v>14</v>
      </c>
      <c r="E33" s="3"/>
      <c r="F33" s="3"/>
      <c r="G33" s="3"/>
      <c r="H33" s="3"/>
      <c r="I33" s="3"/>
      <c r="J33" s="3"/>
    </row>
    <row r="34" spans="1:10" s="4" customFormat="1" ht="15.75">
      <c r="A34" s="59"/>
      <c r="B34" s="59"/>
      <c r="C34" s="59"/>
      <c r="D34" s="1" t="s">
        <v>8</v>
      </c>
      <c r="E34" s="10"/>
      <c r="F34" s="10"/>
      <c r="G34" s="10"/>
      <c r="H34" s="10"/>
      <c r="I34" s="10"/>
      <c r="J34" s="3"/>
    </row>
    <row r="35" spans="1:10" s="4" customFormat="1" ht="15.75">
      <c r="A35" s="59"/>
      <c r="B35" s="59"/>
      <c r="C35" s="59"/>
      <c r="D35" s="1" t="s">
        <v>9</v>
      </c>
      <c r="E35" s="33"/>
      <c r="F35" s="33"/>
      <c r="G35" s="33"/>
      <c r="H35" s="33"/>
      <c r="I35" s="33"/>
      <c r="J35" s="3"/>
    </row>
    <row r="36" spans="1:10" s="4" customFormat="1" ht="16.5" thickBot="1">
      <c r="A36" s="60"/>
      <c r="B36" s="60"/>
      <c r="C36" s="60"/>
      <c r="D36" s="5" t="s">
        <v>10</v>
      </c>
      <c r="E36" s="11"/>
      <c r="F36" s="11"/>
      <c r="G36" s="11"/>
      <c r="H36" s="11"/>
      <c r="I36" s="11"/>
      <c r="J36" s="6"/>
    </row>
    <row r="37" spans="1:10" s="4" customFormat="1" ht="15.75">
      <c r="A37" s="49"/>
      <c r="B37" s="45" t="s">
        <v>20</v>
      </c>
      <c r="C37" s="61"/>
      <c r="D37" s="8" t="s">
        <v>14</v>
      </c>
      <c r="E37" s="9">
        <f>E41+E47+E49+E53</f>
        <v>14</v>
      </c>
      <c r="F37" s="9"/>
      <c r="G37" s="9"/>
      <c r="H37" s="9"/>
      <c r="I37" s="9"/>
      <c r="J37" s="9">
        <f>SUM(E37:I37)</f>
        <v>14</v>
      </c>
    </row>
    <row r="38" spans="1:10" s="4" customFormat="1" ht="15.75">
      <c r="A38" s="68"/>
      <c r="B38" s="58"/>
      <c r="C38" s="62"/>
      <c r="D38" s="1" t="s">
        <v>8</v>
      </c>
      <c r="E38" s="5"/>
      <c r="F38" s="5"/>
      <c r="G38" s="5"/>
      <c r="H38" s="5"/>
      <c r="I38" s="5"/>
      <c r="J38" s="6"/>
    </row>
    <row r="39" spans="1:10" s="4" customFormat="1" ht="15.75">
      <c r="A39" s="68"/>
      <c r="B39" s="58"/>
      <c r="C39" s="62"/>
      <c r="D39" s="1" t="s">
        <v>9</v>
      </c>
      <c r="E39" s="3">
        <f>E51</f>
        <v>14</v>
      </c>
      <c r="F39" s="3"/>
      <c r="G39" s="3"/>
      <c r="H39" s="3"/>
      <c r="I39" s="3"/>
      <c r="J39" s="3">
        <f>J51</f>
        <v>14</v>
      </c>
    </row>
    <row r="40" spans="1:10" s="4" customFormat="1" ht="15.75">
      <c r="A40" s="68"/>
      <c r="B40" s="58"/>
      <c r="C40" s="62"/>
      <c r="D40" s="1" t="s">
        <v>10</v>
      </c>
      <c r="E40" s="3"/>
      <c r="F40" s="3"/>
      <c r="G40" s="1"/>
      <c r="H40" s="1"/>
      <c r="I40" s="1"/>
      <c r="J40" s="3"/>
    </row>
    <row r="41" spans="1:10" s="4" customFormat="1" ht="34.5" customHeight="1">
      <c r="A41" s="56"/>
      <c r="B41" s="56"/>
      <c r="C41" s="5" t="s">
        <v>17</v>
      </c>
      <c r="D41" s="2" t="s">
        <v>14</v>
      </c>
      <c r="E41" s="3"/>
      <c r="F41" s="3"/>
      <c r="G41" s="3"/>
      <c r="H41" s="3"/>
      <c r="I41" s="3"/>
      <c r="J41" s="3"/>
    </row>
    <row r="42" spans="1:10" s="4" customFormat="1" ht="15.75">
      <c r="A42" s="56"/>
      <c r="B42" s="56"/>
      <c r="C42" s="1" t="s">
        <v>21</v>
      </c>
      <c r="D42" s="1"/>
      <c r="E42" s="10"/>
      <c r="F42" s="33"/>
      <c r="G42" s="33"/>
      <c r="H42" s="33"/>
      <c r="I42" s="33"/>
      <c r="J42" s="6"/>
    </row>
    <row r="43" spans="1:10" s="4" customFormat="1" ht="15.75">
      <c r="A43" s="56"/>
      <c r="B43" s="56"/>
      <c r="C43" s="1" t="s">
        <v>22</v>
      </c>
      <c r="D43" s="1"/>
      <c r="E43" s="10"/>
      <c r="F43" s="33"/>
      <c r="G43" s="33"/>
      <c r="H43" s="33"/>
      <c r="I43" s="33"/>
      <c r="J43" s="6"/>
    </row>
    <row r="44" spans="1:10" s="4" customFormat="1" ht="15.75">
      <c r="A44" s="56"/>
      <c r="B44" s="56"/>
      <c r="C44" s="1" t="s">
        <v>23</v>
      </c>
      <c r="D44" s="1"/>
      <c r="E44" s="10"/>
      <c r="F44" s="33"/>
      <c r="G44" s="33"/>
      <c r="H44" s="33"/>
      <c r="I44" s="33"/>
      <c r="J44" s="6"/>
    </row>
    <row r="45" spans="1:10" s="4" customFormat="1" ht="15.75">
      <c r="A45" s="56"/>
      <c r="B45" s="56"/>
      <c r="C45" s="1" t="s">
        <v>24</v>
      </c>
      <c r="D45" s="1"/>
      <c r="E45" s="10"/>
      <c r="F45" s="33"/>
      <c r="G45" s="33"/>
      <c r="H45" s="33"/>
      <c r="I45" s="33"/>
      <c r="J45" s="6"/>
    </row>
    <row r="46" spans="1:10" s="4" customFormat="1" ht="15.75">
      <c r="A46" s="56"/>
      <c r="B46" s="56"/>
      <c r="C46" s="1" t="s">
        <v>25</v>
      </c>
      <c r="D46" s="1"/>
      <c r="E46" s="10"/>
      <c r="F46" s="33"/>
      <c r="G46" s="33"/>
      <c r="H46" s="33"/>
      <c r="I46" s="33"/>
      <c r="J46" s="6"/>
    </row>
    <row r="47" spans="1:10" s="4" customFormat="1" ht="21.75" customHeight="1">
      <c r="A47" s="56"/>
      <c r="B47" s="56"/>
      <c r="C47" s="60" t="s">
        <v>18</v>
      </c>
      <c r="D47" s="2"/>
      <c r="E47" s="3"/>
      <c r="F47" s="3"/>
      <c r="G47" s="1"/>
      <c r="H47" s="1"/>
      <c r="I47" s="1"/>
      <c r="J47" s="3"/>
    </row>
    <row r="48" spans="1:10" s="4" customFormat="1" ht="16.5" customHeight="1">
      <c r="A48" s="56"/>
      <c r="B48" s="56"/>
      <c r="C48" s="51"/>
      <c r="D48" s="2"/>
      <c r="E48" s="3"/>
      <c r="F48" s="3"/>
      <c r="G48" s="1"/>
      <c r="H48" s="1"/>
      <c r="I48" s="1"/>
      <c r="J48" s="3"/>
    </row>
    <row r="49" spans="1:10" s="4" customFormat="1" ht="20.25" customHeight="1">
      <c r="A49" s="56"/>
      <c r="B49" s="56"/>
      <c r="C49" s="59" t="s">
        <v>26</v>
      </c>
      <c r="D49" s="2" t="s">
        <v>14</v>
      </c>
      <c r="E49" s="3">
        <f>SUM(E50:E52)</f>
        <v>14</v>
      </c>
      <c r="F49" s="3"/>
      <c r="G49" s="3"/>
      <c r="H49" s="3"/>
      <c r="I49" s="3"/>
      <c r="J49" s="3">
        <f>SUM(E49:I49)</f>
        <v>14</v>
      </c>
    </row>
    <row r="50" spans="1:10" s="4" customFormat="1" ht="20.25" customHeight="1">
      <c r="A50" s="56"/>
      <c r="B50" s="56"/>
      <c r="C50" s="59"/>
      <c r="D50" s="1" t="s">
        <v>8</v>
      </c>
      <c r="E50" s="10"/>
      <c r="F50" s="10"/>
      <c r="G50" s="10"/>
      <c r="H50" s="10"/>
      <c r="I50" s="10"/>
      <c r="J50" s="3"/>
    </row>
    <row r="51" spans="1:10" s="4" customFormat="1" ht="20.25" customHeight="1">
      <c r="A51" s="56"/>
      <c r="B51" s="56"/>
      <c r="C51" s="59"/>
      <c r="D51" s="1" t="s">
        <v>9</v>
      </c>
      <c r="E51" s="33">
        <v>14</v>
      </c>
      <c r="F51" s="10"/>
      <c r="G51" s="10"/>
      <c r="H51" s="10"/>
      <c r="I51" s="10"/>
      <c r="J51" s="3">
        <f>SUM(E51:I51)</f>
        <v>14</v>
      </c>
    </row>
    <row r="52" spans="1:10" s="4" customFormat="1" ht="20.25" customHeight="1">
      <c r="A52" s="56"/>
      <c r="B52" s="56"/>
      <c r="C52" s="60"/>
      <c r="D52" s="5" t="s">
        <v>10</v>
      </c>
      <c r="E52" s="11"/>
      <c r="F52" s="11"/>
      <c r="G52" s="40"/>
      <c r="H52" s="11"/>
      <c r="I52" s="40"/>
      <c r="J52" s="6"/>
    </row>
    <row r="53" spans="1:10" s="4" customFormat="1" ht="15.75">
      <c r="A53" s="56"/>
      <c r="B53" s="56"/>
      <c r="C53" s="59" t="s">
        <v>19</v>
      </c>
      <c r="D53" s="2" t="s">
        <v>14</v>
      </c>
      <c r="E53" s="3"/>
      <c r="F53" s="3"/>
      <c r="G53" s="3"/>
      <c r="H53" s="3"/>
      <c r="I53" s="3"/>
      <c r="J53" s="3"/>
    </row>
    <row r="54" spans="1:10" s="4" customFormat="1" ht="15.75">
      <c r="A54" s="56"/>
      <c r="B54" s="56"/>
      <c r="C54" s="59"/>
      <c r="D54" s="1" t="s">
        <v>9</v>
      </c>
      <c r="E54" s="10"/>
      <c r="F54" s="10"/>
      <c r="G54" s="10"/>
      <c r="H54" s="10"/>
      <c r="I54" s="10"/>
      <c r="J54" s="3"/>
    </row>
    <row r="55" spans="1:10" s="4" customFormat="1" ht="16.5" thickBot="1">
      <c r="A55" s="57"/>
      <c r="B55" s="57"/>
      <c r="C55" s="59"/>
      <c r="D55" s="1" t="s">
        <v>8</v>
      </c>
      <c r="E55" s="41"/>
      <c r="F55" s="33"/>
      <c r="G55" s="33"/>
      <c r="H55" s="33"/>
      <c r="I55" s="33"/>
      <c r="J55" s="3"/>
    </row>
    <row r="56" spans="1:10" s="4" customFormat="1" ht="20.25" customHeight="1">
      <c r="A56" s="61"/>
      <c r="B56" s="70" t="s">
        <v>32</v>
      </c>
      <c r="C56" s="61" t="s">
        <v>31</v>
      </c>
      <c r="D56" s="8" t="s">
        <v>14</v>
      </c>
      <c r="E56" s="9">
        <f aca="true" t="shared" si="5" ref="E56:J56">SUM(E57:E59)</f>
        <v>0.25</v>
      </c>
      <c r="F56" s="9">
        <f t="shared" si="5"/>
        <v>0.5</v>
      </c>
      <c r="G56" s="9">
        <f t="shared" si="5"/>
        <v>0.5</v>
      </c>
      <c r="H56" s="9">
        <f t="shared" si="5"/>
        <v>0.7</v>
      </c>
      <c r="I56" s="9">
        <f t="shared" si="5"/>
        <v>0.7</v>
      </c>
      <c r="J56" s="9">
        <f t="shared" si="5"/>
        <v>2.6500000000000004</v>
      </c>
    </row>
    <row r="57" spans="1:10" s="4" customFormat="1" ht="20.25" customHeight="1">
      <c r="A57" s="62"/>
      <c r="B57" s="71"/>
      <c r="C57" s="62"/>
      <c r="D57" s="1" t="s">
        <v>8</v>
      </c>
      <c r="E57" s="12">
        <f>'[1]По пунктах'!I2</f>
        <v>0</v>
      </c>
      <c r="F57" s="12">
        <f>'[1]По пунктах'!J2</f>
        <v>0.1</v>
      </c>
      <c r="G57" s="12">
        <f>'[1]По пунктах'!K2</f>
        <v>0</v>
      </c>
      <c r="H57" s="12">
        <f>'[1]По пунктах'!L2</f>
        <v>0.1</v>
      </c>
      <c r="I57" s="12">
        <f>'[1]По пунктах'!M2</f>
        <v>0</v>
      </c>
      <c r="J57" s="3">
        <f>SUM(E57:I57)</f>
        <v>0.2</v>
      </c>
    </row>
    <row r="58" spans="1:10" s="4" customFormat="1" ht="20.25" customHeight="1">
      <c r="A58" s="62"/>
      <c r="B58" s="71"/>
      <c r="C58" s="62"/>
      <c r="D58" s="1" t="s">
        <v>9</v>
      </c>
      <c r="E58" s="33">
        <v>0.25</v>
      </c>
      <c r="F58" s="10">
        <v>0.4</v>
      </c>
      <c r="G58" s="10">
        <v>0.5</v>
      </c>
      <c r="H58" s="10">
        <v>0.6</v>
      </c>
      <c r="I58" s="10">
        <v>0.7</v>
      </c>
      <c r="J58" s="3">
        <f>SUM(E58:I58)</f>
        <v>2.45</v>
      </c>
    </row>
    <row r="59" spans="1:10" s="4" customFormat="1" ht="20.25" customHeight="1" thickBot="1">
      <c r="A59" s="69"/>
      <c r="B59" s="72"/>
      <c r="C59" s="69"/>
      <c r="D59" s="13" t="s">
        <v>10</v>
      </c>
      <c r="E59" s="34"/>
      <c r="F59" s="34"/>
      <c r="G59" s="35"/>
      <c r="H59" s="34"/>
      <c r="I59" s="35"/>
      <c r="J59" s="36"/>
    </row>
    <row r="60" spans="1:10" s="4" customFormat="1" ht="15.75" customHeight="1">
      <c r="A60" s="63"/>
      <c r="B60" s="65" t="s">
        <v>33</v>
      </c>
      <c r="C60" s="61" t="s">
        <v>17</v>
      </c>
      <c r="D60" s="8" t="s">
        <v>14</v>
      </c>
      <c r="E60" s="9">
        <f aca="true" t="shared" si="6" ref="E60:J60">SUM(E61:E63)</f>
        <v>3</v>
      </c>
      <c r="F60" s="9">
        <f t="shared" si="6"/>
        <v>5</v>
      </c>
      <c r="G60" s="9">
        <f t="shared" si="6"/>
        <v>6</v>
      </c>
      <c r="H60" s="9">
        <f t="shared" si="6"/>
        <v>6.5</v>
      </c>
      <c r="I60" s="9">
        <f t="shared" si="6"/>
        <v>7</v>
      </c>
      <c r="J60" s="9">
        <f t="shared" si="6"/>
        <v>27.5</v>
      </c>
    </row>
    <row r="61" spans="1:10" s="4" customFormat="1" ht="15.75">
      <c r="A61" s="59"/>
      <c r="B61" s="66"/>
      <c r="C61" s="59"/>
      <c r="D61" s="1" t="s">
        <v>8</v>
      </c>
      <c r="E61" s="10"/>
      <c r="F61" s="10"/>
      <c r="G61" s="10"/>
      <c r="H61" s="10"/>
      <c r="I61" s="10"/>
      <c r="J61" s="3"/>
    </row>
    <row r="62" spans="1:10" s="4" customFormat="1" ht="15.75">
      <c r="A62" s="59"/>
      <c r="B62" s="66"/>
      <c r="C62" s="59"/>
      <c r="D62" s="1" t="s">
        <v>9</v>
      </c>
      <c r="E62" s="33">
        <v>3</v>
      </c>
      <c r="F62" s="33">
        <v>5</v>
      </c>
      <c r="G62" s="33">
        <v>6</v>
      </c>
      <c r="H62" s="33">
        <v>6.5</v>
      </c>
      <c r="I62" s="33">
        <v>7</v>
      </c>
      <c r="J62" s="3">
        <f>SUM(E62:I62)</f>
        <v>27.5</v>
      </c>
    </row>
    <row r="63" spans="1:10" s="4" customFormat="1" ht="33" customHeight="1" thickBot="1">
      <c r="A63" s="64"/>
      <c r="B63" s="67"/>
      <c r="C63" s="64"/>
      <c r="D63" s="13" t="s">
        <v>10</v>
      </c>
      <c r="E63" s="34"/>
      <c r="F63" s="34"/>
      <c r="G63" s="35"/>
      <c r="H63" s="34"/>
      <c r="I63" s="35"/>
      <c r="J63" s="36"/>
    </row>
    <row r="64" spans="1:10" s="4" customFormat="1" ht="15.75" customHeight="1">
      <c r="A64" s="61"/>
      <c r="B64" s="70" t="s">
        <v>34</v>
      </c>
      <c r="C64" s="61" t="s">
        <v>31</v>
      </c>
      <c r="D64" s="16" t="s">
        <v>7</v>
      </c>
      <c r="E64" s="9">
        <f aca="true" t="shared" si="7" ref="E64:J64">SUM(E65:E67)</f>
        <v>2</v>
      </c>
      <c r="F64" s="9">
        <f t="shared" si="7"/>
        <v>2.5</v>
      </c>
      <c r="G64" s="9">
        <f t="shared" si="7"/>
        <v>3</v>
      </c>
      <c r="H64" s="9">
        <f t="shared" si="7"/>
        <v>3.5</v>
      </c>
      <c r="I64" s="9">
        <f t="shared" si="7"/>
        <v>4</v>
      </c>
      <c r="J64" s="9">
        <f t="shared" si="7"/>
        <v>15</v>
      </c>
    </row>
    <row r="65" spans="1:10" s="4" customFormat="1" ht="15.75" customHeight="1">
      <c r="A65" s="62"/>
      <c r="B65" s="71"/>
      <c r="C65" s="62"/>
      <c r="D65" s="1" t="s">
        <v>8</v>
      </c>
      <c r="E65" s="10"/>
      <c r="F65" s="10"/>
      <c r="G65" s="10"/>
      <c r="H65" s="10"/>
      <c r="I65" s="10"/>
      <c r="J65" s="3"/>
    </row>
    <row r="66" spans="1:10" s="4" customFormat="1" ht="15.75" customHeight="1">
      <c r="A66" s="62"/>
      <c r="B66" s="71"/>
      <c r="C66" s="62"/>
      <c r="D66" s="1" t="s">
        <v>9</v>
      </c>
      <c r="E66" s="33">
        <v>2</v>
      </c>
      <c r="F66" s="33">
        <v>2.5</v>
      </c>
      <c r="G66" s="33">
        <v>3</v>
      </c>
      <c r="H66" s="33">
        <v>3.5</v>
      </c>
      <c r="I66" s="33">
        <v>4</v>
      </c>
      <c r="J66" s="3">
        <f>SUM(E66:I66)</f>
        <v>15</v>
      </c>
    </row>
    <row r="67" spans="1:10" s="4" customFormat="1" ht="15.75" customHeight="1" thickBot="1">
      <c r="A67" s="69"/>
      <c r="B67" s="72"/>
      <c r="C67" s="69"/>
      <c r="D67" s="13" t="s">
        <v>10</v>
      </c>
      <c r="E67" s="34"/>
      <c r="F67" s="34"/>
      <c r="G67" s="35"/>
      <c r="H67" s="34"/>
      <c r="I67" s="35"/>
      <c r="J67" s="36"/>
    </row>
    <row r="68" spans="1:10" s="4" customFormat="1" ht="15.75">
      <c r="A68" s="49"/>
      <c r="B68" s="45" t="s">
        <v>35</v>
      </c>
      <c r="C68" s="59"/>
      <c r="D68" s="16" t="s">
        <v>14</v>
      </c>
      <c r="E68" s="17"/>
      <c r="F68" s="17"/>
      <c r="G68" s="17"/>
      <c r="H68" s="17"/>
      <c r="I68" s="17"/>
      <c r="J68" s="9"/>
    </row>
    <row r="69" spans="1:10" s="4" customFormat="1" ht="15.75">
      <c r="A69" s="50"/>
      <c r="B69" s="46"/>
      <c r="C69" s="59"/>
      <c r="D69" s="1" t="s">
        <v>8</v>
      </c>
      <c r="E69" s="3"/>
      <c r="F69" s="3"/>
      <c r="G69" s="3"/>
      <c r="H69" s="3"/>
      <c r="I69" s="3"/>
      <c r="J69" s="3"/>
    </row>
    <row r="70" spans="1:10" s="4" customFormat="1" ht="15.75">
      <c r="A70" s="50"/>
      <c r="B70" s="46"/>
      <c r="C70" s="59"/>
      <c r="D70" s="1" t="s">
        <v>9</v>
      </c>
      <c r="E70" s="3"/>
      <c r="F70" s="3"/>
      <c r="G70" s="3"/>
      <c r="H70" s="3"/>
      <c r="I70" s="3"/>
      <c r="J70" s="3"/>
    </row>
    <row r="71" spans="1:10" s="4" customFormat="1" ht="15.75">
      <c r="A71" s="50"/>
      <c r="B71" s="46"/>
      <c r="C71" s="59"/>
      <c r="D71" s="1" t="s">
        <v>10</v>
      </c>
      <c r="E71" s="11"/>
      <c r="F71" s="11"/>
      <c r="G71" s="11"/>
      <c r="H71" s="11"/>
      <c r="I71" s="11"/>
      <c r="J71" s="3"/>
    </row>
    <row r="72" spans="1:10" s="4" customFormat="1" ht="15.75">
      <c r="A72" s="56"/>
      <c r="B72" s="56"/>
      <c r="C72" s="59" t="s">
        <v>17</v>
      </c>
      <c r="D72" s="2" t="s">
        <v>14</v>
      </c>
      <c r="E72" s="3"/>
      <c r="F72" s="3"/>
      <c r="G72" s="3"/>
      <c r="H72" s="3"/>
      <c r="I72" s="3"/>
      <c r="J72" s="3"/>
    </row>
    <row r="73" spans="1:10" s="4" customFormat="1" ht="15.75">
      <c r="A73" s="56"/>
      <c r="B73" s="56"/>
      <c r="C73" s="59"/>
      <c r="D73" s="1" t="s">
        <v>8</v>
      </c>
      <c r="E73" s="10"/>
      <c r="F73" s="10"/>
      <c r="G73" s="10"/>
      <c r="H73" s="10"/>
      <c r="I73" s="10"/>
      <c r="J73" s="3"/>
    </row>
    <row r="74" spans="1:10" s="4" customFormat="1" ht="15.75">
      <c r="A74" s="56"/>
      <c r="B74" s="56"/>
      <c r="C74" s="59"/>
      <c r="D74" s="1" t="s">
        <v>9</v>
      </c>
      <c r="E74" s="33"/>
      <c r="F74" s="33"/>
      <c r="G74" s="33"/>
      <c r="H74" s="33"/>
      <c r="I74" s="33"/>
      <c r="J74" s="3"/>
    </row>
    <row r="75" spans="1:10" s="4" customFormat="1" ht="15.75">
      <c r="A75" s="56"/>
      <c r="B75" s="56"/>
      <c r="C75" s="59"/>
      <c r="D75" s="1" t="s">
        <v>10</v>
      </c>
      <c r="E75" s="33"/>
      <c r="F75" s="33"/>
      <c r="G75" s="10"/>
      <c r="H75" s="10"/>
      <c r="I75" s="10"/>
      <c r="J75" s="3"/>
    </row>
    <row r="76" spans="1:10" s="4" customFormat="1" ht="15.75" customHeight="1">
      <c r="A76" s="56"/>
      <c r="B76" s="56"/>
      <c r="C76" s="59" t="s">
        <v>18</v>
      </c>
      <c r="D76" s="2" t="s">
        <v>14</v>
      </c>
      <c r="E76" s="3"/>
      <c r="F76" s="3"/>
      <c r="G76" s="3"/>
      <c r="H76" s="3"/>
      <c r="I76" s="3"/>
      <c r="J76" s="3"/>
    </row>
    <row r="77" spans="1:10" s="4" customFormat="1" ht="15.75">
      <c r="A77" s="56"/>
      <c r="B77" s="56"/>
      <c r="C77" s="62"/>
      <c r="D77" s="1" t="s">
        <v>8</v>
      </c>
      <c r="E77" s="10"/>
      <c r="F77" s="10"/>
      <c r="G77" s="10"/>
      <c r="H77" s="10"/>
      <c r="I77" s="10"/>
      <c r="J77" s="1"/>
    </row>
    <row r="78" spans="1:10" s="4" customFormat="1" ht="15.75">
      <c r="A78" s="56"/>
      <c r="B78" s="56"/>
      <c r="C78" s="62"/>
      <c r="D78" s="1" t="s">
        <v>9</v>
      </c>
      <c r="E78" s="33"/>
      <c r="F78" s="33"/>
      <c r="G78" s="33"/>
      <c r="H78" s="33"/>
      <c r="I78" s="10"/>
      <c r="J78" s="3"/>
    </row>
    <row r="79" spans="1:10" s="4" customFormat="1" ht="15.75">
      <c r="A79" s="56"/>
      <c r="B79" s="56"/>
      <c r="C79" s="62"/>
      <c r="D79" s="1" t="s">
        <v>10</v>
      </c>
      <c r="E79" s="33"/>
      <c r="F79" s="33"/>
      <c r="G79" s="33"/>
      <c r="H79" s="33"/>
      <c r="I79" s="33"/>
      <c r="J79" s="3"/>
    </row>
    <row r="80" spans="1:10" s="4" customFormat="1" ht="15.75" customHeight="1">
      <c r="A80" s="56"/>
      <c r="B80" s="56"/>
      <c r="C80" s="59" t="s">
        <v>19</v>
      </c>
      <c r="D80" s="2" t="s">
        <v>7</v>
      </c>
      <c r="E80" s="3"/>
      <c r="F80" s="3"/>
      <c r="G80" s="3"/>
      <c r="H80" s="3"/>
      <c r="I80" s="3"/>
      <c r="J80" s="3"/>
    </row>
    <row r="81" spans="1:10" s="4" customFormat="1" ht="15.75" customHeight="1">
      <c r="A81" s="56"/>
      <c r="B81" s="56"/>
      <c r="C81" s="62"/>
      <c r="D81" s="1" t="s">
        <v>8</v>
      </c>
      <c r="E81" s="33"/>
      <c r="F81" s="33"/>
      <c r="G81" s="10"/>
      <c r="H81" s="10"/>
      <c r="I81" s="10"/>
      <c r="J81" s="3"/>
    </row>
    <row r="82" spans="1:10" s="4" customFormat="1" ht="15.75" customHeight="1">
      <c r="A82" s="56"/>
      <c r="B82" s="56"/>
      <c r="C82" s="62"/>
      <c r="D82" s="1" t="s">
        <v>9</v>
      </c>
      <c r="E82" s="33"/>
      <c r="F82" s="33"/>
      <c r="G82" s="33"/>
      <c r="H82" s="33"/>
      <c r="I82" s="33"/>
      <c r="J82" s="3"/>
    </row>
    <row r="83" spans="1:10" s="4" customFormat="1" ht="15.75" customHeight="1">
      <c r="A83" s="56"/>
      <c r="B83" s="56"/>
      <c r="C83" s="62"/>
      <c r="D83" s="1" t="s">
        <v>10</v>
      </c>
      <c r="E83" s="33"/>
      <c r="F83" s="33"/>
      <c r="G83" s="10"/>
      <c r="H83" s="10"/>
      <c r="I83" s="10"/>
      <c r="J83" s="3"/>
    </row>
    <row r="84" spans="1:10" s="4" customFormat="1" ht="15.75">
      <c r="A84" s="56"/>
      <c r="B84" s="56"/>
      <c r="C84" s="59" t="s">
        <v>27</v>
      </c>
      <c r="D84" s="2" t="s">
        <v>14</v>
      </c>
      <c r="E84" s="3"/>
      <c r="F84" s="3"/>
      <c r="G84" s="3"/>
      <c r="H84" s="3"/>
      <c r="I84" s="3"/>
      <c r="J84" s="3"/>
    </row>
    <row r="85" spans="1:10" s="4" customFormat="1" ht="15.75">
      <c r="A85" s="56"/>
      <c r="B85" s="56"/>
      <c r="C85" s="59"/>
      <c r="D85" s="1" t="s">
        <v>8</v>
      </c>
      <c r="E85" s="33"/>
      <c r="F85" s="33"/>
      <c r="G85" s="33"/>
      <c r="H85" s="33"/>
      <c r="I85" s="33"/>
      <c r="J85" s="3"/>
    </row>
    <row r="86" spans="1:10" s="4" customFormat="1" ht="15.75">
      <c r="A86" s="56"/>
      <c r="B86" s="56"/>
      <c r="C86" s="59"/>
      <c r="D86" s="1" t="s">
        <v>9</v>
      </c>
      <c r="E86" s="33"/>
      <c r="F86" s="10"/>
      <c r="G86" s="10"/>
      <c r="H86" s="10"/>
      <c r="I86" s="10"/>
      <c r="J86" s="3"/>
    </row>
    <row r="87" spans="1:10" s="4" customFormat="1" ht="15.75">
      <c r="A87" s="56"/>
      <c r="B87" s="56"/>
      <c r="C87" s="59"/>
      <c r="D87" s="1" t="s">
        <v>10</v>
      </c>
      <c r="E87" s="33"/>
      <c r="F87" s="33"/>
      <c r="G87" s="33"/>
      <c r="H87" s="33"/>
      <c r="I87" s="33"/>
      <c r="J87" s="3"/>
    </row>
    <row r="88" spans="1:10" s="4" customFormat="1" ht="15.75">
      <c r="A88" s="56"/>
      <c r="B88" s="56"/>
      <c r="C88" s="59" t="s">
        <v>28</v>
      </c>
      <c r="D88" s="2" t="s">
        <v>14</v>
      </c>
      <c r="E88" s="3"/>
      <c r="F88" s="3"/>
      <c r="G88" s="3"/>
      <c r="H88" s="3"/>
      <c r="I88" s="3"/>
      <c r="J88" s="3"/>
    </row>
    <row r="89" spans="1:10" s="4" customFormat="1" ht="15.75">
      <c r="A89" s="56"/>
      <c r="B89" s="56"/>
      <c r="C89" s="62"/>
      <c r="D89" s="1" t="s">
        <v>8</v>
      </c>
      <c r="E89" s="10"/>
      <c r="F89" s="10"/>
      <c r="G89" s="10"/>
      <c r="H89" s="10"/>
      <c r="I89" s="10"/>
      <c r="J89" s="3"/>
    </row>
    <row r="90" spans="1:10" s="4" customFormat="1" ht="15.75">
      <c r="A90" s="56"/>
      <c r="B90" s="56"/>
      <c r="C90" s="62"/>
      <c r="D90" s="1" t="s">
        <v>9</v>
      </c>
      <c r="E90" s="10"/>
      <c r="F90" s="10"/>
      <c r="G90" s="10"/>
      <c r="H90" s="10"/>
      <c r="I90" s="10"/>
      <c r="J90" s="3"/>
    </row>
    <row r="91" spans="1:10" s="4" customFormat="1" ht="16.5" thickBot="1">
      <c r="A91" s="73"/>
      <c r="B91" s="73"/>
      <c r="C91" s="74"/>
      <c r="D91" s="5" t="s">
        <v>10</v>
      </c>
      <c r="E91" s="11"/>
      <c r="F91" s="11"/>
      <c r="G91" s="40"/>
      <c r="H91" s="40"/>
      <c r="I91" s="40"/>
      <c r="J91" s="6"/>
    </row>
    <row r="92" spans="1:10" ht="24.75" customHeight="1">
      <c r="A92" s="61"/>
      <c r="B92" s="70" t="s">
        <v>29</v>
      </c>
      <c r="C92" s="61" t="s">
        <v>36</v>
      </c>
      <c r="D92" s="8" t="s">
        <v>14</v>
      </c>
      <c r="E92" s="42"/>
      <c r="F92" s="9"/>
      <c r="G92" s="9"/>
      <c r="H92" s="9"/>
      <c r="I92" s="9"/>
      <c r="J92" s="9"/>
    </row>
    <row r="93" spans="1:10" ht="24.75" customHeight="1">
      <c r="A93" s="59"/>
      <c r="B93" s="66"/>
      <c r="C93" s="59"/>
      <c r="D93" s="1" t="s">
        <v>8</v>
      </c>
      <c r="E93" s="3"/>
      <c r="F93" s="3"/>
      <c r="G93" s="3"/>
      <c r="H93" s="3"/>
      <c r="I93" s="3"/>
      <c r="J93" s="3"/>
    </row>
    <row r="94" spans="1:10" ht="24.75" customHeight="1">
      <c r="A94" s="59"/>
      <c r="B94" s="66"/>
      <c r="C94" s="59"/>
      <c r="D94" s="1" t="s">
        <v>9</v>
      </c>
      <c r="E94" s="3"/>
      <c r="F94" s="3"/>
      <c r="G94" s="3"/>
      <c r="H94" s="3"/>
      <c r="I94" s="3"/>
      <c r="J94" s="3"/>
    </row>
    <row r="95" spans="1:10" ht="24.75" customHeight="1" thickBot="1">
      <c r="A95" s="64"/>
      <c r="B95" s="67"/>
      <c r="C95" s="64"/>
      <c r="D95" s="13" t="s">
        <v>10</v>
      </c>
      <c r="E95" s="13"/>
      <c r="F95" s="13"/>
      <c r="G95" s="13"/>
      <c r="H95" s="13"/>
      <c r="I95" s="13"/>
      <c r="J95" s="13"/>
    </row>
    <row r="96" spans="1:10" ht="15.75">
      <c r="A96" s="61"/>
      <c r="B96" s="70" t="s">
        <v>30</v>
      </c>
      <c r="C96" s="61" t="s">
        <v>37</v>
      </c>
      <c r="D96" s="8" t="s">
        <v>14</v>
      </c>
      <c r="E96" s="42"/>
      <c r="F96" s="9"/>
      <c r="G96" s="9"/>
      <c r="H96" s="9"/>
      <c r="I96" s="9"/>
      <c r="J96" s="9"/>
    </row>
    <row r="97" spans="1:10" ht="15.75">
      <c r="A97" s="59"/>
      <c r="B97" s="66"/>
      <c r="C97" s="59"/>
      <c r="D97" s="1" t="s">
        <v>8</v>
      </c>
      <c r="E97" s="3"/>
      <c r="F97" s="3"/>
      <c r="G97" s="3"/>
      <c r="H97" s="3"/>
      <c r="I97" s="3"/>
      <c r="J97" s="3"/>
    </row>
    <row r="98" spans="1:10" ht="15.75">
      <c r="A98" s="59"/>
      <c r="B98" s="66"/>
      <c r="C98" s="59"/>
      <c r="D98" s="1" t="s">
        <v>9</v>
      </c>
      <c r="E98" s="3"/>
      <c r="F98" s="3"/>
      <c r="G98" s="3"/>
      <c r="H98" s="3"/>
      <c r="I98" s="3"/>
      <c r="J98" s="3"/>
    </row>
    <row r="99" spans="1:10" ht="16.5" thickBot="1">
      <c r="A99" s="64"/>
      <c r="B99" s="67"/>
      <c r="C99" s="64"/>
      <c r="D99" s="13" t="s">
        <v>10</v>
      </c>
      <c r="E99" s="13"/>
      <c r="F99" s="13"/>
      <c r="G99" s="13"/>
      <c r="H99" s="13"/>
      <c r="I99" s="13"/>
      <c r="J99" s="13"/>
    </row>
    <row r="101" spans="2:10" ht="15.75">
      <c r="B101" s="18" t="s">
        <v>40</v>
      </c>
      <c r="H101" s="43" t="s">
        <v>41</v>
      </c>
      <c r="I101" s="43"/>
      <c r="J101" s="43"/>
    </row>
  </sheetData>
  <mergeCells count="55">
    <mergeCell ref="H101:J101"/>
    <mergeCell ref="A96:A99"/>
    <mergeCell ref="B96:B99"/>
    <mergeCell ref="C96:C99"/>
    <mergeCell ref="A68:A91"/>
    <mergeCell ref="B68:B91"/>
    <mergeCell ref="C88:C91"/>
    <mergeCell ref="A92:A95"/>
    <mergeCell ref="A27:A32"/>
    <mergeCell ref="B27:B32"/>
    <mergeCell ref="B92:B95"/>
    <mergeCell ref="C92:C95"/>
    <mergeCell ref="C80:C83"/>
    <mergeCell ref="C84:C87"/>
    <mergeCell ref="A64:A67"/>
    <mergeCell ref="B64:B67"/>
    <mergeCell ref="A56:A59"/>
    <mergeCell ref="B56:B59"/>
    <mergeCell ref="C27:C28"/>
    <mergeCell ref="C72:C75"/>
    <mergeCell ref="C76:C79"/>
    <mergeCell ref="C49:C52"/>
    <mergeCell ref="C53:C55"/>
    <mergeCell ref="C29:C32"/>
    <mergeCell ref="C64:C67"/>
    <mergeCell ref="C68:C71"/>
    <mergeCell ref="C56:C59"/>
    <mergeCell ref="A60:A63"/>
    <mergeCell ref="B60:B63"/>
    <mergeCell ref="C60:C63"/>
    <mergeCell ref="A37:A55"/>
    <mergeCell ref="B37:B55"/>
    <mergeCell ref="C47:C48"/>
    <mergeCell ref="A33:A36"/>
    <mergeCell ref="B33:B36"/>
    <mergeCell ref="C33:C36"/>
    <mergeCell ref="C37:C40"/>
    <mergeCell ref="C21:C24"/>
    <mergeCell ref="A17:A20"/>
    <mergeCell ref="B17:B20"/>
    <mergeCell ref="C17:C20"/>
    <mergeCell ref="A21:A26"/>
    <mergeCell ref="B21:B26"/>
    <mergeCell ref="C25:C26"/>
    <mergeCell ref="A9:A12"/>
    <mergeCell ref="B9:B12"/>
    <mergeCell ref="C9:C12"/>
    <mergeCell ref="A13:A16"/>
    <mergeCell ref="B13:B16"/>
    <mergeCell ref="C13:C16"/>
    <mergeCell ref="H1:J1"/>
    <mergeCell ref="A2:J2"/>
    <mergeCell ref="E3:J3"/>
    <mergeCell ref="B5:B8"/>
    <mergeCell ref="C5:C8"/>
  </mergeCells>
  <printOptions/>
  <pageMargins left="0.1968503937007874" right="0.1968503937007874" top="0.984251968503937" bottom="0.3937007874015748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</dc:creator>
  <cp:keywords/>
  <dc:description/>
  <cp:lastModifiedBy>zzzxz</cp:lastModifiedBy>
  <cp:lastPrinted>2015-02-25T12:17:47Z</cp:lastPrinted>
  <dcterms:created xsi:type="dcterms:W3CDTF">2014-12-11T06:25:29Z</dcterms:created>
  <dcterms:modified xsi:type="dcterms:W3CDTF">2015-02-25T12:19:07Z</dcterms:modified>
  <cp:category/>
  <cp:version/>
  <cp:contentType/>
  <cp:contentStatus/>
</cp:coreProperties>
</file>